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iterskyj\Documents\PRACOVNÍ\2022\Parametrizace Asistentů pedagoga\"/>
    </mc:Choice>
  </mc:AlternateContent>
  <xr:revisionPtr revIDLastSave="0" documentId="8_{E57F6AF6-B452-4CC1-BAA8-0BD5F35EB473}" xr6:coauthVersionLast="47" xr6:coauthVersionMax="47" xr10:uidLastSave="{00000000-0000-0000-0000-000000000000}"/>
  <bookViews>
    <workbookView xWindow="-120" yWindow="-120" windowWidth="29040" windowHeight="15720" xr2:uid="{0DFE6219-4BCF-4DAA-BFA8-382CCEC0624A}"/>
  </bookViews>
  <sheets>
    <sheet name="List1" sheetId="1" r:id="rId1"/>
    <sheet name="List2" sheetId="2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" i="1" l="1"/>
  <c r="I9" i="1" s="1"/>
  <c r="C20" i="1"/>
  <c r="I8" i="1"/>
  <c r="C24" i="1"/>
  <c r="C22" i="1"/>
  <c r="I6" i="1"/>
  <c r="I7" i="1"/>
  <c r="I5" i="1"/>
  <c r="C26" i="1" l="1"/>
  <c r="D20" i="1"/>
  <c r="E20" i="1" l="1"/>
  <c r="B15" i="1" s="1"/>
</calcChain>
</file>

<file path=xl/sharedStrings.xml><?xml version="1.0" encoding="utf-8"?>
<sst xmlns="http://schemas.openxmlformats.org/spreadsheetml/2006/main" count="74" uniqueCount="59">
  <si>
    <t>Počet běžných tříd</t>
  </si>
  <si>
    <t>Počet žáků ve škole celkem</t>
  </si>
  <si>
    <t>Počet žáků se 3. a vyšším stupněm PO</t>
  </si>
  <si>
    <t>Počet tříd 1. - 3. ročníků</t>
  </si>
  <si>
    <t>Počet tříd, v nichž se vzdělávají žáci se 4. a 5. stupněm</t>
  </si>
  <si>
    <t>Počet žáků se SVP ve ŠD</t>
  </si>
  <si>
    <t>Vypočtený počet úvazků AP na školu</t>
  </si>
  <si>
    <t>Základní vstupní data o škole</t>
  </si>
  <si>
    <t>Průměrná naplněnost běžných tříd</t>
  </si>
  <si>
    <t>17 a méně žáků</t>
  </si>
  <si>
    <t>(17 – 20&gt; žáků</t>
  </si>
  <si>
    <t>(20 – 24&gt; žáků</t>
  </si>
  <si>
    <t>(24 – 27&gt; žáků</t>
  </si>
  <si>
    <t>více než 27 žáků</t>
  </si>
  <si>
    <t>Podíl žáků se třetím a vyšším stupněm podpůrných opatření</t>
  </si>
  <si>
    <t>méně než 9 %</t>
  </si>
  <si>
    <t>Základní úvazek za každou třídu</t>
  </si>
  <si>
    <t>Za každou třídu 1. - 3. ročníku</t>
  </si>
  <si>
    <t>Za každou třídu se žáky se 4. či 5. stupněm PO</t>
  </si>
  <si>
    <t>Za každých 5 účastníků ŠD se SVP</t>
  </si>
  <si>
    <t>Pomocné výpočty</t>
  </si>
  <si>
    <t>Průměrná naplněnost tříd</t>
  </si>
  <si>
    <t>Podíl žáků se 3. a vyšším stupněm PO</t>
  </si>
  <si>
    <t>Podíl tříd se žáky se 4. či 5. stupněm PO</t>
  </si>
  <si>
    <t>Charakter školy</t>
  </si>
  <si>
    <t>ZŠ tvořená pouze třídami 1. stupně - 1 třída</t>
  </si>
  <si>
    <t>ZŠ tvořená pouze třídami 1. stupně - 2 třídy</t>
  </si>
  <si>
    <t>ZŠ tvořená pouze třídami 1. stupně - 3 třídy</t>
  </si>
  <si>
    <t>ZŠ tvořená pouze třídami 1. stupně - 4 a více tříd</t>
  </si>
  <si>
    <t>ZŠ s třídami 1. a 2. stupně do 2 tříd v každém ročníku</t>
  </si>
  <si>
    <t>ZŠ s třídami 1. a 2. stupně s více jak 2 třídami v každém ročníku</t>
  </si>
  <si>
    <t>Vyhláška 48/2005 Sb.</t>
  </si>
  <si>
    <t>Parametr</t>
  </si>
  <si>
    <t>Koeficienty/Parametry(pomocné výpočty)</t>
  </si>
  <si>
    <t>Se započteným koeficientem naplněnosti</t>
  </si>
  <si>
    <t>Se započteným podílem žáků se 3. a vyšším st. PO</t>
  </si>
  <si>
    <t>Skutečnost - základ</t>
  </si>
  <si>
    <t>(2) Družina má nejméně 20 účastníků, kteří jsou žáky prvního stupně základní školy, v průměru na 1 oddělení.</t>
  </si>
  <si>
    <t>(3) Družina, jejíž činnost vykonává stejná právnická osoba jako činnost základní školy s třídami pouze prvního stupně, a má pouze 1 oddělení, má nejméně</t>
  </si>
  <si>
    <t>a) 5 účastníků, kteří jsou žáky prvního stupně základní školy, v případě, že je základní škola tvořena 1 třídou,</t>
  </si>
  <si>
    <t>b) 15 účastníků, kteří jsou žáky prvního stupně základní školy, v případě, že je základní škola tvořena 2 třídami,</t>
  </si>
  <si>
    <t>c) 18 účastníků, kteří jsou žáky prvního stupně základní školy, v případě, že je základní škola tvořena 3 třídami.</t>
  </si>
  <si>
    <t>Vyhláška 74/2005 Sb.</t>
  </si>
  <si>
    <t>Počet dětí ve ŠD celkem</t>
  </si>
  <si>
    <t>Orgnaizace školní družiny</t>
  </si>
  <si>
    <t>ŠD při ZŠ se 2 třídami na 1. stupni a jedním oddělením</t>
  </si>
  <si>
    <t>ŠD při ZŠ se 3 třídami na 1. stupni a jedním oddělením</t>
  </si>
  <si>
    <t>Ostatní organizace ŠD, vč. samostatných školních družin</t>
  </si>
  <si>
    <t>ŠD při ZŠ s 1 třídou na 1. stupni a jedním oddělením</t>
  </si>
  <si>
    <t>25 % a více</t>
  </si>
  <si>
    <t>&lt;9 % - 12,00 %) </t>
  </si>
  <si>
    <t>&lt;12 % - 15,00 %)</t>
  </si>
  <si>
    <t>&lt;15 % - 20,00 %)</t>
  </si>
  <si>
    <t>&lt;20 - 25,00 %)</t>
  </si>
  <si>
    <t>Počet "pětic" žáků se SVP ve ŠD</t>
  </si>
  <si>
    <t>Počet oddělení ve ŠD</t>
  </si>
  <si>
    <t>Průměrný počet dětí na jedno oddělení ŠD</t>
  </si>
  <si>
    <t>Není ŠD</t>
  </si>
  <si>
    <t>Parametrizace AP/Kalkulačka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</si>
</sst>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i/>
      <sz val="11"/>
      <color theme="0"/>
      <name val="Calibri"/>
      <family val="2"/>
      <charset val="238"/>
      <scheme val="minor"/>
    </font>
    <font>
      <i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</font>
    <font>
      <b/>
      <sz val="2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 style="thin">
        <color auto="1"/>
      </left>
      <right style="thin">
        <color theme="4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2" fontId="4" fillId="0" borderId="0" xfId="0" applyNumberFormat="1" applyFont="1" applyAlignment="1">
      <alignment vertical="center"/>
    </xf>
    <xf numFmtId="0" fontId="4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/>
    <xf numFmtId="0" fontId="4" fillId="0" borderId="0" xfId="0" applyFont="1"/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2" fillId="3" borderId="5" xfId="0" applyFont="1" applyFill="1" applyBorder="1" applyAlignment="1">
      <alignment vertical="center"/>
    </xf>
    <xf numFmtId="0" fontId="2" fillId="3" borderId="6" xfId="0" applyFont="1" applyFill="1" applyBorder="1" applyAlignment="1">
      <alignment vertical="center"/>
    </xf>
    <xf numFmtId="0" fontId="2" fillId="3" borderId="7" xfId="0" applyFont="1" applyFill="1" applyBorder="1" applyAlignment="1">
      <alignment vertical="center"/>
    </xf>
    <xf numFmtId="0" fontId="2" fillId="3" borderId="1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2" fontId="2" fillId="0" borderId="0" xfId="0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9" fillId="0" borderId="2" xfId="0" applyFont="1" applyBorder="1" applyAlignment="1">
      <alignment vertical="center"/>
    </xf>
    <xf numFmtId="2" fontId="9" fillId="2" borderId="3" xfId="0" applyNumberFormat="1" applyFont="1" applyFill="1" applyBorder="1" applyAlignment="1">
      <alignment vertical="center"/>
    </xf>
    <xf numFmtId="0" fontId="2" fillId="0" borderId="8" xfId="0" applyFont="1" applyBorder="1" applyAlignment="1">
      <alignment vertical="center"/>
    </xf>
    <xf numFmtId="0" fontId="2" fillId="0" borderId="0" xfId="0" applyFont="1"/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vertical="center" wrapText="1"/>
    </xf>
    <xf numFmtId="2" fontId="9" fillId="2" borderId="0" xfId="0" applyNumberFormat="1" applyFont="1" applyFill="1" applyAlignment="1">
      <alignment vertical="center"/>
    </xf>
    <xf numFmtId="2" fontId="2" fillId="0" borderId="0" xfId="0" applyNumberFormat="1" applyFont="1" applyAlignment="1">
      <alignment horizontal="center" vertical="center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05D68-F418-47EA-90EB-BD6AC17B21BB}">
  <dimension ref="A1:M87"/>
  <sheetViews>
    <sheetView tabSelected="1" zoomScale="90" zoomScaleNormal="90" zoomScaleSheetLayoutView="50" workbookViewId="0">
      <selection activeCell="G26" sqref="G26"/>
    </sheetView>
  </sheetViews>
  <sheetFormatPr defaultColWidth="9.109375" defaultRowHeight="14.4" x14ac:dyDescent="0.3"/>
  <cols>
    <col min="1" max="1" width="49" style="3" customWidth="1"/>
    <col min="2" max="2" width="15.5546875" style="3" customWidth="1"/>
    <col min="3" max="5" width="17" style="3" customWidth="1"/>
    <col min="6" max="6" width="18.33203125" style="3" customWidth="1"/>
    <col min="7" max="7" width="9.109375" style="3"/>
    <col min="8" max="8" width="12.33203125" style="3" customWidth="1"/>
    <col min="9" max="9" width="16.44140625" style="3" bestFit="1" customWidth="1"/>
    <col min="10" max="10" width="9.109375" style="3"/>
    <col min="11" max="11" width="66.5546875" style="3" customWidth="1"/>
    <col min="12" max="16384" width="9.109375" style="3"/>
  </cols>
  <sheetData>
    <row r="1" spans="1:13" ht="25.8" x14ac:dyDescent="0.3">
      <c r="A1" s="12" t="s">
        <v>58</v>
      </c>
    </row>
    <row r="2" spans="1:13" ht="12" customHeight="1" x14ac:dyDescent="0.3">
      <c r="A2" s="12"/>
    </row>
    <row r="3" spans="1:13" x14ac:dyDescent="0.3">
      <c r="A3" s="13" t="s">
        <v>7</v>
      </c>
      <c r="F3" s="4" t="s">
        <v>20</v>
      </c>
      <c r="G3" s="5"/>
      <c r="H3" s="5"/>
      <c r="I3" s="5"/>
    </row>
    <row r="4" spans="1:13" x14ac:dyDescent="0.3">
      <c r="A4" s="3" t="s">
        <v>24</v>
      </c>
      <c r="B4" s="15"/>
      <c r="C4" s="16"/>
      <c r="D4" s="17"/>
      <c r="F4" s="4"/>
      <c r="G4" s="5"/>
      <c r="H4" s="5"/>
      <c r="I4" s="5"/>
    </row>
    <row r="5" spans="1:13" x14ac:dyDescent="0.3">
      <c r="A5" s="3" t="s">
        <v>0</v>
      </c>
      <c r="B5" s="18"/>
      <c r="C5" s="19"/>
      <c r="D5" s="19"/>
      <c r="F5" s="5" t="s">
        <v>21</v>
      </c>
      <c r="G5" s="5"/>
      <c r="H5" s="5"/>
      <c r="I5" s="5">
        <f>IF(B5=0,0,B6/B5)</f>
        <v>0</v>
      </c>
    </row>
    <row r="6" spans="1:13" x14ac:dyDescent="0.3">
      <c r="A6" s="3" t="s">
        <v>1</v>
      </c>
      <c r="B6" s="18"/>
      <c r="C6" s="19"/>
      <c r="D6" s="19"/>
      <c r="F6" s="5" t="s">
        <v>22</v>
      </c>
      <c r="G6" s="5"/>
      <c r="H6" s="5"/>
      <c r="I6" s="6">
        <f>IF(B6=0,0,B7/B6)</f>
        <v>0</v>
      </c>
    </row>
    <row r="7" spans="1:13" x14ac:dyDescent="0.3">
      <c r="A7" s="3" t="s">
        <v>2</v>
      </c>
      <c r="B7" s="18"/>
      <c r="C7" s="19"/>
      <c r="D7" s="19"/>
      <c r="F7" s="5" t="s">
        <v>23</v>
      </c>
      <c r="G7" s="5"/>
      <c r="H7" s="5"/>
      <c r="I7" s="5">
        <f>IF(B5=0,0,B9/B5)</f>
        <v>0</v>
      </c>
    </row>
    <row r="8" spans="1:13" x14ac:dyDescent="0.3">
      <c r="A8" s="3" t="s">
        <v>3</v>
      </c>
      <c r="B8" s="18"/>
      <c r="C8" s="19"/>
      <c r="D8" s="19"/>
      <c r="F8" s="5" t="s">
        <v>56</v>
      </c>
      <c r="G8" s="5"/>
      <c r="H8" s="5"/>
      <c r="I8" s="7">
        <f>IF(B11=0,0,B12/B11)</f>
        <v>0</v>
      </c>
    </row>
    <row r="9" spans="1:13" x14ac:dyDescent="0.3">
      <c r="A9" s="3" t="s">
        <v>4</v>
      </c>
      <c r="B9" s="18"/>
      <c r="C9" s="19"/>
      <c r="D9" s="19"/>
      <c r="F9" s="5" t="s">
        <v>54</v>
      </c>
      <c r="G9" s="5"/>
      <c r="H9" s="5"/>
      <c r="I9" s="5">
        <f>ROUNDDOWN(C13,0)</f>
        <v>0</v>
      </c>
    </row>
    <row r="10" spans="1:13" x14ac:dyDescent="0.3">
      <c r="A10" s="3" t="s">
        <v>44</v>
      </c>
      <c r="B10" s="15"/>
      <c r="C10" s="16"/>
      <c r="D10" s="17"/>
      <c r="F10" s="5"/>
      <c r="G10" s="5"/>
      <c r="H10" s="5"/>
      <c r="I10" s="5"/>
    </row>
    <row r="11" spans="1:13" x14ac:dyDescent="0.3">
      <c r="A11" s="3" t="s">
        <v>55</v>
      </c>
      <c r="B11" s="18"/>
      <c r="C11" s="21"/>
      <c r="D11" s="21"/>
    </row>
    <row r="12" spans="1:13" x14ac:dyDescent="0.3">
      <c r="A12" s="3" t="s">
        <v>43</v>
      </c>
      <c r="B12" s="18"/>
      <c r="D12" s="19"/>
    </row>
    <row r="13" spans="1:13" x14ac:dyDescent="0.3">
      <c r="A13" s="3" t="s">
        <v>5</v>
      </c>
      <c r="B13" s="18"/>
      <c r="C13" s="8">
        <f>B13/5</f>
        <v>0</v>
      </c>
      <c r="D13" s="19"/>
    </row>
    <row r="15" spans="1:13" ht="25.5" customHeight="1" x14ac:dyDescent="0.3">
      <c r="A15" s="22" t="s">
        <v>6</v>
      </c>
      <c r="B15" s="23">
        <f>SUM(E20,C22,C24,C26)</f>
        <v>0</v>
      </c>
      <c r="C15" s="24"/>
    </row>
    <row r="16" spans="1:13" x14ac:dyDescent="0.3">
      <c r="A16" s="19"/>
      <c r="B16" s="19"/>
      <c r="C16" s="19"/>
      <c r="M16" s="25"/>
    </row>
    <row r="17" spans="1:13" ht="9" customHeight="1" x14ac:dyDescent="0.3">
      <c r="A17" s="26"/>
      <c r="B17" s="26"/>
      <c r="C17" s="26"/>
      <c r="M17" s="25"/>
    </row>
    <row r="18" spans="1:13" ht="43.2" x14ac:dyDescent="0.3">
      <c r="A18" s="13" t="s">
        <v>33</v>
      </c>
      <c r="B18" s="20" t="s">
        <v>32</v>
      </c>
      <c r="C18" s="3" t="s">
        <v>36</v>
      </c>
      <c r="D18" s="27" t="s">
        <v>34</v>
      </c>
      <c r="E18" s="27" t="s">
        <v>35</v>
      </c>
      <c r="M18" s="25"/>
    </row>
    <row r="19" spans="1:13" x14ac:dyDescent="0.3">
      <c r="A19" s="13"/>
      <c r="B19" s="20"/>
      <c r="M19" s="25"/>
    </row>
    <row r="20" spans="1:13" x14ac:dyDescent="0.3">
      <c r="A20" s="14" t="s">
        <v>16</v>
      </c>
      <c r="B20" s="20">
        <v>0.2</v>
      </c>
      <c r="C20" s="20">
        <f>IF(B4=0,0,IF(B4=A60,IF(I5&lt;G60,0,PRODUCT(B5,B20)),IF(B4=A61,IF(I5&lt;G61,0,PRODUCT(B5,B20)),IF(B4=A62,IF(I5&lt;G62,0,PRODUCT(B5,B20)),IF(B4=A63,IF(I5&lt;G63,0,PRODUCT(B5,B20)),IF(B4=A64,IF(I5&lt;G64,0,PRODUCT(B5,B20)),IF(B4=A65,IF(I5&lt;G65,0,PRODUCT(B5,B20)))))))))</f>
        <v>0</v>
      </c>
      <c r="D20" s="20">
        <f>IF(I5=17,PRODUCT(C20,B43),IF(I5&lt;17,PRODUCT(C20,B43),IF(I5&lt;20,PRODUCT(C20,B44),IF(I5&lt;24,PRODUCT(C20,B45),IF(I5&lt;27,PRODUCT(C20,B46),PRODUCT(C20,B47))))))</f>
        <v>0</v>
      </c>
      <c r="E20" s="28">
        <f>IF(I6&lt;0.09,PRODUCT(D20,B50),IF(I6&lt;0.12,PRODUCT(D20,B51),IF(I6&lt;0.15,PRODUCT(D20,B52),IF(I6&lt;0.2,PRODUCT(D20,B53),IF(I6&lt;0.25,PRODUCT(D20,B54),PRODUCT(D20,B55))))))</f>
        <v>0</v>
      </c>
      <c r="M20" s="25"/>
    </row>
    <row r="21" spans="1:13" x14ac:dyDescent="0.3">
      <c r="A21" s="14"/>
      <c r="B21" s="20"/>
      <c r="C21" s="20"/>
      <c r="D21" s="20"/>
      <c r="E21" s="20"/>
      <c r="M21" s="25"/>
    </row>
    <row r="22" spans="1:13" x14ac:dyDescent="0.3">
      <c r="A22" s="14" t="s">
        <v>17</v>
      </c>
      <c r="B22" s="20">
        <v>0.1</v>
      </c>
      <c r="C22" s="28">
        <f>IF(B8="",0,PRODUCT(B8,B22))</f>
        <v>0</v>
      </c>
      <c r="D22" s="29"/>
      <c r="F22" s="25"/>
      <c r="G22" s="25"/>
      <c r="H22" s="25"/>
      <c r="I22" s="25"/>
      <c r="J22" s="25"/>
      <c r="K22" s="25"/>
      <c r="L22" s="25"/>
      <c r="M22" s="25"/>
    </row>
    <row r="23" spans="1:13" x14ac:dyDescent="0.3">
      <c r="A23" s="14"/>
      <c r="B23" s="20"/>
      <c r="C23" s="20"/>
      <c r="D23" s="20"/>
      <c r="E23" s="20"/>
      <c r="M23" s="25"/>
    </row>
    <row r="24" spans="1:13" x14ac:dyDescent="0.3">
      <c r="A24" s="14" t="s">
        <v>18</v>
      </c>
      <c r="B24" s="20">
        <v>0.75</v>
      </c>
      <c r="C24" s="28">
        <f>IF(B9="",0,PRODUCT(B9,B24))</f>
        <v>0</v>
      </c>
      <c r="D24" s="20"/>
      <c r="M24" s="25"/>
    </row>
    <row r="25" spans="1:13" x14ac:dyDescent="0.3">
      <c r="A25" s="14"/>
      <c r="B25" s="20"/>
      <c r="C25" s="20"/>
      <c r="D25" s="20"/>
      <c r="E25" s="20"/>
    </row>
    <row r="26" spans="1:13" x14ac:dyDescent="0.3">
      <c r="A26" s="14" t="s">
        <v>19</v>
      </c>
      <c r="B26" s="20">
        <v>0.2</v>
      </c>
      <c r="C26" s="28">
        <f>IF(B10=0,0,IF(B10=A74,IF(B12&lt;E74,0,PRODUCT(I9,B26)),IF(B10=A75,IF(B12&lt;E75,0,PRODUCT(I9,B26)),IF(B10=A76,IF(B12&lt;E76,0,PRODUCT(I9,B26)),IF(B10=A77,IF(I8&lt;E77,0,PRODUCT(I9,B26)))))))</f>
        <v>0</v>
      </c>
      <c r="D26" s="20"/>
      <c r="E26" s="20"/>
    </row>
    <row r="27" spans="1:13" x14ac:dyDescent="0.3">
      <c r="A27" s="13"/>
      <c r="B27" s="20"/>
      <c r="C27" s="20"/>
      <c r="D27" s="20"/>
      <c r="E27" s="20"/>
    </row>
    <row r="41" spans="1:7" x14ac:dyDescent="0.3">
      <c r="A41" s="5"/>
      <c r="B41" s="5"/>
      <c r="C41" s="5"/>
      <c r="D41" s="5"/>
      <c r="E41" s="5"/>
      <c r="F41" s="5"/>
      <c r="G41" s="5"/>
    </row>
    <row r="42" spans="1:7" x14ac:dyDescent="0.3">
      <c r="A42" s="4" t="s">
        <v>8</v>
      </c>
      <c r="B42" s="6"/>
      <c r="C42" s="6"/>
      <c r="D42" s="6"/>
      <c r="E42" s="6"/>
      <c r="F42" s="5"/>
      <c r="G42" s="5"/>
    </row>
    <row r="43" spans="1:7" x14ac:dyDescent="0.3">
      <c r="A43" s="5" t="s">
        <v>9</v>
      </c>
      <c r="B43" s="6">
        <v>0.7</v>
      </c>
      <c r="C43" s="6"/>
      <c r="D43" s="6"/>
      <c r="E43" s="6"/>
      <c r="F43" s="5"/>
      <c r="G43" s="5"/>
    </row>
    <row r="44" spans="1:7" x14ac:dyDescent="0.3">
      <c r="A44" s="5" t="s">
        <v>10</v>
      </c>
      <c r="B44" s="6">
        <v>0.8</v>
      </c>
      <c r="C44" s="6"/>
      <c r="D44" s="6"/>
      <c r="E44" s="6"/>
      <c r="F44" s="5"/>
      <c r="G44" s="5"/>
    </row>
    <row r="45" spans="1:7" x14ac:dyDescent="0.3">
      <c r="A45" s="5" t="s">
        <v>11</v>
      </c>
      <c r="B45" s="6">
        <v>1</v>
      </c>
      <c r="C45" s="5"/>
      <c r="D45" s="5"/>
      <c r="E45" s="5"/>
      <c r="F45" s="5"/>
      <c r="G45" s="5"/>
    </row>
    <row r="46" spans="1:7" x14ac:dyDescent="0.3">
      <c r="A46" s="5" t="s">
        <v>12</v>
      </c>
      <c r="B46" s="6">
        <v>1.1000000000000001</v>
      </c>
      <c r="C46" s="5"/>
      <c r="D46" s="5"/>
      <c r="E46" s="5"/>
      <c r="F46" s="5"/>
      <c r="G46" s="5"/>
    </row>
    <row r="47" spans="1:7" x14ac:dyDescent="0.3">
      <c r="A47" s="5" t="s">
        <v>13</v>
      </c>
      <c r="B47" s="6">
        <v>1.2</v>
      </c>
      <c r="C47" s="5"/>
      <c r="D47" s="5"/>
      <c r="E47" s="5"/>
      <c r="F47" s="5"/>
      <c r="G47" s="5"/>
    </row>
    <row r="48" spans="1:7" x14ac:dyDescent="0.3">
      <c r="A48" s="5"/>
      <c r="B48" s="6"/>
      <c r="C48" s="5"/>
      <c r="D48" s="5"/>
      <c r="E48" s="5"/>
      <c r="F48" s="5"/>
      <c r="G48" s="5"/>
    </row>
    <row r="49" spans="1:7" x14ac:dyDescent="0.3">
      <c r="A49" s="4" t="s">
        <v>14</v>
      </c>
      <c r="B49" s="6"/>
      <c r="C49" s="5"/>
      <c r="D49" s="5"/>
      <c r="E49" s="5"/>
      <c r="F49" s="5"/>
      <c r="G49" s="5"/>
    </row>
    <row r="50" spans="1:7" x14ac:dyDescent="0.3">
      <c r="A50" s="9" t="s">
        <v>15</v>
      </c>
      <c r="B50" s="6">
        <v>1</v>
      </c>
      <c r="C50" s="5"/>
      <c r="D50" s="5"/>
      <c r="E50" s="5"/>
      <c r="F50" s="5"/>
      <c r="G50" s="5"/>
    </row>
    <row r="51" spans="1:7" x14ac:dyDescent="0.3">
      <c r="A51" s="9" t="s">
        <v>50</v>
      </c>
      <c r="B51" s="6">
        <v>1.5</v>
      </c>
      <c r="C51" s="5"/>
      <c r="D51" s="5"/>
      <c r="E51" s="5"/>
      <c r="F51" s="5"/>
      <c r="G51" s="5"/>
    </row>
    <row r="52" spans="1:7" x14ac:dyDescent="0.3">
      <c r="A52" s="9" t="s">
        <v>51</v>
      </c>
      <c r="B52" s="6">
        <v>2</v>
      </c>
      <c r="C52" s="5"/>
      <c r="D52" s="5"/>
      <c r="E52" s="5"/>
      <c r="F52" s="5"/>
      <c r="G52" s="5"/>
    </row>
    <row r="53" spans="1:7" x14ac:dyDescent="0.3">
      <c r="A53" s="9" t="s">
        <v>52</v>
      </c>
      <c r="B53" s="6">
        <v>2.5</v>
      </c>
      <c r="C53" s="5"/>
      <c r="D53" s="5"/>
      <c r="E53" s="5"/>
      <c r="F53" s="5"/>
      <c r="G53" s="5"/>
    </row>
    <row r="54" spans="1:7" x14ac:dyDescent="0.3">
      <c r="A54" s="9" t="s">
        <v>53</v>
      </c>
      <c r="B54" s="6">
        <v>3</v>
      </c>
      <c r="C54" s="5"/>
      <c r="D54" s="5"/>
      <c r="E54" s="5"/>
      <c r="F54" s="5"/>
      <c r="G54" s="5"/>
    </row>
    <row r="55" spans="1:7" x14ac:dyDescent="0.3">
      <c r="A55" s="9" t="s">
        <v>49</v>
      </c>
      <c r="B55" s="6">
        <v>3.5</v>
      </c>
      <c r="C55" s="5"/>
      <c r="D55" s="5"/>
      <c r="E55" s="5"/>
      <c r="F55" s="5"/>
      <c r="G55" s="5"/>
    </row>
    <row r="56" spans="1:7" x14ac:dyDescent="0.3">
      <c r="A56" s="5"/>
      <c r="B56" s="5"/>
      <c r="C56" s="5"/>
      <c r="D56" s="5"/>
      <c r="E56" s="5"/>
      <c r="F56" s="5"/>
      <c r="G56" s="5"/>
    </row>
    <row r="57" spans="1:7" x14ac:dyDescent="0.3">
      <c r="A57" s="5"/>
      <c r="B57" s="5"/>
      <c r="C57" s="5"/>
      <c r="D57" s="5"/>
      <c r="E57" s="5"/>
      <c r="F57" s="5"/>
      <c r="G57" s="5"/>
    </row>
    <row r="58" spans="1:7" x14ac:dyDescent="0.3">
      <c r="A58" s="5"/>
      <c r="B58" s="5"/>
      <c r="C58" s="5"/>
      <c r="D58" s="5"/>
      <c r="E58" s="5"/>
      <c r="F58" s="5"/>
      <c r="G58" s="5"/>
    </row>
    <row r="59" spans="1:7" x14ac:dyDescent="0.3">
      <c r="A59" s="10" t="s">
        <v>31</v>
      </c>
      <c r="B59" s="5"/>
      <c r="C59" s="5"/>
      <c r="D59" s="5"/>
      <c r="E59" s="5"/>
      <c r="F59" s="5"/>
      <c r="G59" s="5"/>
    </row>
    <row r="60" spans="1:7" x14ac:dyDescent="0.3">
      <c r="A60" s="11" t="s">
        <v>25</v>
      </c>
      <c r="B60" s="11"/>
      <c r="C60" s="11"/>
      <c r="D60" s="11"/>
      <c r="E60" s="11"/>
      <c r="F60" s="11"/>
      <c r="G60" s="11">
        <v>10</v>
      </c>
    </row>
    <row r="61" spans="1:7" x14ac:dyDescent="0.3">
      <c r="A61" s="11" t="s">
        <v>26</v>
      </c>
      <c r="B61" s="11"/>
      <c r="C61" s="11"/>
      <c r="D61" s="11"/>
      <c r="E61" s="11"/>
      <c r="F61" s="11"/>
      <c r="G61" s="11">
        <v>12</v>
      </c>
    </row>
    <row r="62" spans="1:7" x14ac:dyDescent="0.3">
      <c r="A62" s="11" t="s">
        <v>27</v>
      </c>
      <c r="B62" s="11"/>
      <c r="C62" s="11"/>
      <c r="D62" s="11"/>
      <c r="E62" s="11"/>
      <c r="F62" s="11"/>
      <c r="G62" s="11">
        <v>14</v>
      </c>
    </row>
    <row r="63" spans="1:7" x14ac:dyDescent="0.3">
      <c r="A63" s="11" t="s">
        <v>28</v>
      </c>
      <c r="B63" s="11"/>
      <c r="C63" s="11"/>
      <c r="D63" s="11"/>
      <c r="E63" s="11"/>
      <c r="F63" s="11"/>
      <c r="G63" s="11">
        <v>15</v>
      </c>
    </row>
    <row r="64" spans="1:7" x14ac:dyDescent="0.3">
      <c r="A64" s="11" t="s">
        <v>29</v>
      </c>
      <c r="B64" s="11"/>
      <c r="C64" s="11"/>
      <c r="D64" s="11"/>
      <c r="E64" s="11"/>
      <c r="F64" s="11"/>
      <c r="G64" s="11">
        <v>15</v>
      </c>
    </row>
    <row r="65" spans="1:7" x14ac:dyDescent="0.3">
      <c r="A65" s="11" t="s">
        <v>30</v>
      </c>
      <c r="B65" s="11"/>
      <c r="C65" s="11"/>
      <c r="D65" s="11"/>
      <c r="E65" s="11"/>
      <c r="F65" s="11"/>
      <c r="G65" s="11">
        <v>17</v>
      </c>
    </row>
    <row r="66" spans="1:7" x14ac:dyDescent="0.3">
      <c r="A66" s="5"/>
      <c r="B66" s="5"/>
      <c r="C66" s="5"/>
      <c r="D66" s="5"/>
      <c r="E66" s="5"/>
      <c r="F66" s="5"/>
      <c r="G66" s="5"/>
    </row>
    <row r="67" spans="1:7" x14ac:dyDescent="0.3">
      <c r="A67" s="10" t="s">
        <v>42</v>
      </c>
      <c r="B67" s="5"/>
      <c r="C67" s="5"/>
      <c r="D67" s="5"/>
      <c r="E67" s="5"/>
      <c r="F67" s="5"/>
      <c r="G67" s="5"/>
    </row>
    <row r="68" spans="1:7" x14ac:dyDescent="0.3">
      <c r="A68" s="5" t="s">
        <v>37</v>
      </c>
      <c r="B68" s="5"/>
      <c r="C68" s="5"/>
      <c r="D68" s="5"/>
      <c r="E68" s="5"/>
      <c r="F68" s="5"/>
      <c r="G68" s="5"/>
    </row>
    <row r="69" spans="1:7" x14ac:dyDescent="0.3">
      <c r="A69" s="5" t="s">
        <v>38</v>
      </c>
      <c r="B69" s="5"/>
      <c r="C69" s="5"/>
      <c r="D69" s="5"/>
      <c r="E69" s="5"/>
      <c r="F69" s="5"/>
      <c r="G69" s="5"/>
    </row>
    <row r="70" spans="1:7" x14ac:dyDescent="0.3">
      <c r="A70" s="5" t="s">
        <v>39</v>
      </c>
      <c r="B70" s="5"/>
      <c r="C70" s="5"/>
      <c r="D70" s="5"/>
      <c r="E70" s="5"/>
      <c r="F70" s="5"/>
      <c r="G70" s="5"/>
    </row>
    <row r="71" spans="1:7" x14ac:dyDescent="0.3">
      <c r="A71" s="5" t="s">
        <v>40</v>
      </c>
      <c r="B71" s="5"/>
      <c r="C71" s="5"/>
      <c r="D71" s="5"/>
      <c r="E71" s="5"/>
      <c r="F71" s="5"/>
      <c r="G71" s="5"/>
    </row>
    <row r="72" spans="1:7" x14ac:dyDescent="0.3">
      <c r="A72" s="5" t="s">
        <v>41</v>
      </c>
      <c r="B72" s="5"/>
      <c r="C72" s="5"/>
      <c r="D72" s="5"/>
      <c r="E72" s="5"/>
      <c r="F72" s="5"/>
      <c r="G72" s="5"/>
    </row>
    <row r="73" spans="1:7" x14ac:dyDescent="0.3">
      <c r="A73" s="5"/>
      <c r="B73" s="5"/>
      <c r="C73" s="5"/>
      <c r="D73" s="5"/>
      <c r="E73" s="5"/>
      <c r="F73" s="5"/>
      <c r="G73" s="5"/>
    </row>
    <row r="74" spans="1:7" x14ac:dyDescent="0.3">
      <c r="A74" s="5" t="s">
        <v>48</v>
      </c>
      <c r="B74" s="11"/>
      <c r="C74" s="11"/>
      <c r="D74" s="11"/>
      <c r="E74" s="11">
        <v>5</v>
      </c>
      <c r="F74" s="11"/>
      <c r="G74" s="11"/>
    </row>
    <row r="75" spans="1:7" x14ac:dyDescent="0.3">
      <c r="A75" s="5" t="s">
        <v>45</v>
      </c>
      <c r="B75" s="11"/>
      <c r="C75" s="11"/>
      <c r="D75" s="11"/>
      <c r="E75" s="11">
        <v>15</v>
      </c>
      <c r="F75" s="11"/>
      <c r="G75" s="11"/>
    </row>
    <row r="76" spans="1:7" x14ac:dyDescent="0.3">
      <c r="A76" s="5" t="s">
        <v>46</v>
      </c>
      <c r="B76" s="11"/>
      <c r="C76" s="11"/>
      <c r="D76" s="11"/>
      <c r="E76" s="11">
        <v>18</v>
      </c>
      <c r="F76" s="11"/>
      <c r="G76" s="11"/>
    </row>
    <row r="77" spans="1:7" x14ac:dyDescent="0.3">
      <c r="A77" s="5" t="s">
        <v>47</v>
      </c>
      <c r="B77" s="11"/>
      <c r="C77" s="11"/>
      <c r="D77" s="11"/>
      <c r="E77" s="11">
        <v>20</v>
      </c>
      <c r="F77" s="11"/>
      <c r="G77" s="11"/>
    </row>
    <row r="78" spans="1:7" x14ac:dyDescent="0.3">
      <c r="A78" s="5"/>
      <c r="B78" s="5"/>
      <c r="C78" s="5"/>
      <c r="D78" s="5"/>
      <c r="E78" s="5"/>
      <c r="F78" s="5"/>
      <c r="G78" s="5"/>
    </row>
    <row r="79" spans="1:7" x14ac:dyDescent="0.3">
      <c r="A79" s="5"/>
      <c r="B79" s="5"/>
      <c r="C79" s="5"/>
      <c r="D79" s="5"/>
      <c r="E79" s="5"/>
      <c r="F79" s="5"/>
      <c r="G79" s="5"/>
    </row>
    <row r="80" spans="1:7" x14ac:dyDescent="0.3">
      <c r="A80" s="5"/>
      <c r="B80" s="5"/>
      <c r="C80" s="5"/>
      <c r="D80" s="5"/>
      <c r="E80" s="5"/>
      <c r="F80" s="5"/>
      <c r="G80" s="5"/>
    </row>
    <row r="81" spans="1:7" x14ac:dyDescent="0.3">
      <c r="A81" s="5"/>
      <c r="B81" s="5"/>
      <c r="C81" s="5"/>
      <c r="D81" s="5"/>
      <c r="E81" s="5"/>
      <c r="F81" s="5"/>
      <c r="G81" s="5"/>
    </row>
    <row r="82" spans="1:7" x14ac:dyDescent="0.3">
      <c r="A82" s="5"/>
      <c r="B82" s="5"/>
      <c r="C82" s="5"/>
      <c r="D82" s="5"/>
      <c r="E82" s="5"/>
      <c r="F82" s="5"/>
      <c r="G82" s="5"/>
    </row>
    <row r="83" spans="1:7" x14ac:dyDescent="0.3">
      <c r="A83" s="5"/>
      <c r="B83" s="5"/>
      <c r="C83" s="5"/>
      <c r="D83" s="5"/>
      <c r="E83" s="5"/>
      <c r="F83" s="5"/>
      <c r="G83" s="5"/>
    </row>
    <row r="84" spans="1:7" x14ac:dyDescent="0.3">
      <c r="A84" s="5"/>
      <c r="B84" s="5"/>
      <c r="C84" s="5"/>
      <c r="D84" s="5"/>
      <c r="E84" s="5"/>
      <c r="F84" s="5"/>
      <c r="G84" s="5"/>
    </row>
    <row r="85" spans="1:7" x14ac:dyDescent="0.3">
      <c r="A85" s="5"/>
      <c r="B85" s="5"/>
      <c r="C85" s="5"/>
      <c r="D85" s="5"/>
      <c r="E85" s="5"/>
      <c r="F85" s="5"/>
      <c r="G85" s="5"/>
    </row>
    <row r="86" spans="1:7" x14ac:dyDescent="0.3">
      <c r="A86" s="5"/>
      <c r="B86" s="5"/>
      <c r="C86" s="5"/>
      <c r="D86" s="5"/>
      <c r="E86" s="5"/>
      <c r="F86" s="5"/>
      <c r="G86" s="5"/>
    </row>
    <row r="87" spans="1:7" x14ac:dyDescent="0.3">
      <c r="A87" s="5"/>
      <c r="B87" s="5"/>
      <c r="C87" s="5"/>
      <c r="D87" s="5"/>
      <c r="E87" s="5"/>
      <c r="F87" s="5"/>
      <c r="G87" s="5"/>
    </row>
  </sheetData>
  <sheetProtection sheet="1" objects="1" scenarios="1"/>
  <protectedRanges>
    <protectedRange sqref="B4:B13" name="Oblast1"/>
  </protectedRanges>
  <mergeCells count="2">
    <mergeCell ref="B10:D10"/>
    <mergeCell ref="B4:D4"/>
  </mergeCells>
  <dataValidations count="3">
    <dataValidation type="whole" allowBlank="1" showInputMessage="1" showErrorMessage="1" error="Nemůžete mít více dětí se SVP než je dětí ve ŠD ;-)" sqref="B13" xr:uid="{027D57A1-20BE-4551-A485-302F61A8A3EF}">
      <formula1>0</formula1>
      <formula2>B12</formula2>
    </dataValidation>
    <dataValidation type="whole" operator="lessThanOrEqual" allowBlank="1" showInputMessage="1" showErrorMessage="1" sqref="B7" xr:uid="{771187D6-D79E-45F2-9A98-390CDCF129A1}">
      <formula1>B6</formula1>
    </dataValidation>
    <dataValidation type="whole" operator="lessThanOrEqual" allowBlank="1" showInputMessage="1" showErrorMessage="1" sqref="B8 B9" xr:uid="{C062B841-118D-44E5-95F3-8C18F56BD6A5}">
      <formula1>B5</formula1>
    </dataValidation>
  </dataValidations>
  <pageMargins left="0.7" right="0.7" top="0.78740157499999996" bottom="0.78740157499999996" header="0.3" footer="0.3"/>
  <pageSetup paperSize="9" orientation="landscape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Title="Vyberte z rozevíracího seznamu" prompt="Vyberte ze seznamu" xr:uid="{D00B1EA9-D6F2-4AA8-8F60-0AB5C8F06AF7}">
          <x14:formula1>
            <xm:f>List2!$A$1:$A$6</xm:f>
          </x14:formula1>
          <xm:sqref>B4</xm:sqref>
        </x14:dataValidation>
        <x14:dataValidation type="list" allowBlank="1" showInputMessage="1" showErrorMessage="1" xr:uid="{E385A180-E829-4A74-8F08-F922C9FDA181}">
          <x14:formula1>
            <xm:f>IF($B$10=List2!$E$15,List2!$E$16,IF($B$10=List2!$A$15,List2!$A$16,IF($B$10=List2!$B$15,List2!$B$16,IF($B$10=List2!$C$15,List2!$C$16,IF($B$10=List2!$D$15,List2!$D$16:$D$29,0)))))</xm:f>
          </x14:formula1>
          <xm:sqref>B11</xm:sqref>
        </x14:dataValidation>
        <x14:dataValidation type="list" allowBlank="1" showInputMessage="1" showErrorMessage="1" errorTitle="Vyberte z rozevíracího seznamu" prompt="Vyberte ze seznamu" xr:uid="{AF8F55F8-0A76-4CD4-AA49-196B4A65EF23}">
          <x14:formula1>
            <xm:f>List2!$A$8:$A$12</xm:f>
          </x14:formula1>
          <xm:sqref>B10:D10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507542-11EC-407F-ABDC-3487A421F907}">
  <dimension ref="A1:H31"/>
  <sheetViews>
    <sheetView workbookViewId="0">
      <selection activeCell="D20" sqref="D20"/>
    </sheetView>
  </sheetViews>
  <sheetFormatPr defaultRowHeight="14.4" x14ac:dyDescent="0.3"/>
  <sheetData>
    <row r="1" spans="1:8" x14ac:dyDescent="0.3">
      <c r="A1" t="s">
        <v>25</v>
      </c>
      <c r="G1">
        <v>10</v>
      </c>
    </row>
    <row r="2" spans="1:8" x14ac:dyDescent="0.3">
      <c r="A2" t="s">
        <v>26</v>
      </c>
      <c r="G2">
        <v>12</v>
      </c>
    </row>
    <row r="3" spans="1:8" x14ac:dyDescent="0.3">
      <c r="A3" t="s">
        <v>27</v>
      </c>
      <c r="G3">
        <v>14</v>
      </c>
    </row>
    <row r="4" spans="1:8" x14ac:dyDescent="0.3">
      <c r="A4" t="s">
        <v>28</v>
      </c>
      <c r="G4">
        <v>15</v>
      </c>
    </row>
    <row r="5" spans="1:8" x14ac:dyDescent="0.3">
      <c r="A5" t="s">
        <v>29</v>
      </c>
      <c r="G5">
        <v>15</v>
      </c>
    </row>
    <row r="6" spans="1:8" x14ac:dyDescent="0.3">
      <c r="A6" t="s">
        <v>30</v>
      </c>
      <c r="G6">
        <v>17</v>
      </c>
    </row>
    <row r="8" spans="1:8" x14ac:dyDescent="0.3">
      <c r="A8" s="2" t="s">
        <v>57</v>
      </c>
    </row>
    <row r="9" spans="1:8" x14ac:dyDescent="0.3">
      <c r="A9" s="2" t="s">
        <v>48</v>
      </c>
      <c r="H9">
        <v>5</v>
      </c>
    </row>
    <row r="10" spans="1:8" x14ac:dyDescent="0.3">
      <c r="A10" s="2" t="s">
        <v>45</v>
      </c>
      <c r="H10">
        <v>15</v>
      </c>
    </row>
    <row r="11" spans="1:8" x14ac:dyDescent="0.3">
      <c r="A11" s="2" t="s">
        <v>46</v>
      </c>
      <c r="H11">
        <v>18</v>
      </c>
    </row>
    <row r="12" spans="1:8" x14ac:dyDescent="0.3">
      <c r="A12" s="2" t="s">
        <v>47</v>
      </c>
      <c r="H12">
        <v>20</v>
      </c>
    </row>
    <row r="15" spans="1:8" x14ac:dyDescent="0.3">
      <c r="A15" s="2" t="s">
        <v>48</v>
      </c>
      <c r="B15" s="2" t="s">
        <v>45</v>
      </c>
      <c r="C15" s="2" t="s">
        <v>46</v>
      </c>
      <c r="D15" s="2" t="s">
        <v>47</v>
      </c>
      <c r="E15" s="2" t="s">
        <v>57</v>
      </c>
    </row>
    <row r="16" spans="1:8" x14ac:dyDescent="0.3">
      <c r="A16" s="1">
        <v>1</v>
      </c>
      <c r="B16">
        <v>1</v>
      </c>
      <c r="C16">
        <v>1</v>
      </c>
      <c r="D16">
        <v>1</v>
      </c>
      <c r="E16">
        <v>0</v>
      </c>
    </row>
    <row r="17" spans="1:4" x14ac:dyDescent="0.3">
      <c r="D17">
        <v>2</v>
      </c>
    </row>
    <row r="18" spans="1:4" x14ac:dyDescent="0.3">
      <c r="D18">
        <v>3</v>
      </c>
    </row>
    <row r="19" spans="1:4" x14ac:dyDescent="0.3">
      <c r="D19">
        <v>4</v>
      </c>
    </row>
    <row r="20" spans="1:4" x14ac:dyDescent="0.3">
      <c r="D20">
        <v>5</v>
      </c>
    </row>
    <row r="21" spans="1:4" x14ac:dyDescent="0.3">
      <c r="D21">
        <v>6</v>
      </c>
    </row>
    <row r="22" spans="1:4" x14ac:dyDescent="0.3">
      <c r="D22">
        <v>7</v>
      </c>
    </row>
    <row r="23" spans="1:4" x14ac:dyDescent="0.3">
      <c r="D23">
        <v>8</v>
      </c>
    </row>
    <row r="24" spans="1:4" x14ac:dyDescent="0.3">
      <c r="D24">
        <v>9</v>
      </c>
    </row>
    <row r="25" spans="1:4" x14ac:dyDescent="0.3">
      <c r="D25">
        <v>10</v>
      </c>
    </row>
    <row r="26" spans="1:4" x14ac:dyDescent="0.3">
      <c r="D26">
        <v>11</v>
      </c>
    </row>
    <row r="27" spans="1:4" x14ac:dyDescent="0.3">
      <c r="A27" s="2"/>
      <c r="D27">
        <v>12</v>
      </c>
    </row>
    <row r="28" spans="1:4" x14ac:dyDescent="0.3">
      <c r="A28" s="2"/>
      <c r="D28">
        <v>13</v>
      </c>
    </row>
    <row r="29" spans="1:4" x14ac:dyDescent="0.3">
      <c r="A29" s="2"/>
      <c r="D29">
        <v>14</v>
      </c>
    </row>
    <row r="30" spans="1:4" x14ac:dyDescent="0.3">
      <c r="A30" s="2"/>
    </row>
    <row r="31" spans="1:4" x14ac:dyDescent="0.3">
      <c r="A31" s="2"/>
    </row>
  </sheetData>
  <sheetProtection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List1</vt:lpstr>
      <vt:lpstr>List2</vt:lpstr>
    </vt:vector>
  </TitlesOfParts>
  <Company>MSMT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Jiterský Jan</dc:creator>
  <cp:lastModifiedBy>Jiterský Jan</cp:lastModifiedBy>
  <dcterms:created xsi:type="dcterms:W3CDTF">2022-10-04T07:40:48Z</dcterms:created>
  <dcterms:modified xsi:type="dcterms:W3CDTF">2022-10-07T08:44:38Z</dcterms:modified>
</cp:coreProperties>
</file>